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YandexDisk\Площади\"/>
    </mc:Choice>
  </mc:AlternateContent>
  <workbookProtection workbookAlgorithmName="SHA-512" workbookHashValue="2T/npeDuHNLHRGfA0u+QPKLqdXun2BWIVtdvjLirIxSDjcAmtExXZcwMtIqlFTEiiSAkplFRWHw1KWzxPND/4Q==" workbookSaltValue="hHWzsMoBNJeuOndlB2tG6Q==" workbookSpinCount="100000" lockStructure="1"/>
  <bookViews>
    <workbookView xWindow="0" yWindow="0" windowWidth="20490" windowHeight="7740"/>
  </bookViews>
  <sheets>
    <sheet name="Лист1" sheetId="1" r:id="rId1"/>
  </sheets>
  <definedNames>
    <definedName name="_xlnm.Print_Titles" localSheetId="0">Лист1!$1:$1</definedName>
    <definedName name="_xlnm.Print_Area" localSheetId="0">Лист1!$A$1:$M$99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6" i="1"/>
  <c r="A57" i="1" s="1"/>
  <c r="K56" i="1"/>
  <c r="J56" i="1"/>
  <c r="F56" i="1"/>
  <c r="G56" i="1" s="1"/>
  <c r="M56" i="1" s="1"/>
  <c r="M4" i="1"/>
  <c r="K4" i="1"/>
  <c r="F4" i="1"/>
  <c r="L4" i="1" s="1"/>
  <c r="L56" i="1" l="1"/>
  <c r="M3" i="1"/>
  <c r="M5" i="1"/>
  <c r="M6" i="1"/>
  <c r="M7" i="1"/>
  <c r="M30" i="1"/>
  <c r="M31" i="1"/>
  <c r="M32" i="1"/>
  <c r="M33" i="1"/>
  <c r="M37" i="1"/>
  <c r="M38" i="1"/>
  <c r="M39" i="1"/>
  <c r="M40" i="1"/>
  <c r="M41" i="1"/>
  <c r="M42" i="1"/>
  <c r="M45" i="1"/>
  <c r="M46" i="1"/>
  <c r="M47" i="1"/>
  <c r="M48" i="1"/>
  <c r="M49" i="1"/>
  <c r="M50" i="1"/>
  <c r="M51" i="1"/>
  <c r="M52" i="1"/>
  <c r="M53" i="1"/>
  <c r="M2" i="1"/>
  <c r="K57" i="1"/>
  <c r="J57" i="1"/>
  <c r="F57" i="1"/>
  <c r="K55" i="1"/>
  <c r="J55" i="1"/>
  <c r="F55" i="1"/>
  <c r="L55" i="1" s="1"/>
  <c r="K54" i="1"/>
  <c r="J54" i="1"/>
  <c r="F54" i="1"/>
  <c r="K53" i="1"/>
  <c r="J53" i="1"/>
  <c r="F53" i="1"/>
  <c r="L53" i="1" s="1"/>
  <c r="K52" i="1"/>
  <c r="J52" i="1"/>
  <c r="F52" i="1"/>
  <c r="L52" i="1" s="1"/>
  <c r="K51" i="1"/>
  <c r="J51" i="1"/>
  <c r="F51" i="1"/>
  <c r="L51" i="1" s="1"/>
  <c r="K50" i="1"/>
  <c r="J50" i="1"/>
  <c r="F50" i="1"/>
  <c r="L50" i="1" s="1"/>
  <c r="K49" i="1"/>
  <c r="J49" i="1"/>
  <c r="F49" i="1"/>
  <c r="L49" i="1" s="1"/>
  <c r="K48" i="1"/>
  <c r="J48" i="1"/>
  <c r="F48" i="1"/>
  <c r="L48" i="1" s="1"/>
  <c r="K47" i="1"/>
  <c r="J47" i="1"/>
  <c r="F47" i="1"/>
  <c r="L47" i="1" s="1"/>
  <c r="K46" i="1"/>
  <c r="J46" i="1"/>
  <c r="F46" i="1"/>
  <c r="L46" i="1" s="1"/>
  <c r="K45" i="1"/>
  <c r="J45" i="1"/>
  <c r="F45" i="1"/>
  <c r="L45" i="1" s="1"/>
  <c r="K44" i="1"/>
  <c r="J44" i="1"/>
  <c r="F44" i="1"/>
  <c r="L44" i="1" s="1"/>
  <c r="K43" i="1"/>
  <c r="J43" i="1"/>
  <c r="F43" i="1"/>
  <c r="K42" i="1"/>
  <c r="J42" i="1"/>
  <c r="F42" i="1"/>
  <c r="L42" i="1" s="1"/>
  <c r="K41" i="1"/>
  <c r="J41" i="1"/>
  <c r="F41" i="1"/>
  <c r="L41" i="1" s="1"/>
  <c r="K40" i="1"/>
  <c r="J40" i="1"/>
  <c r="F40" i="1"/>
  <c r="L40" i="1" s="1"/>
  <c r="K39" i="1"/>
  <c r="J39" i="1"/>
  <c r="F39" i="1"/>
  <c r="L39" i="1" s="1"/>
  <c r="K38" i="1"/>
  <c r="J38" i="1"/>
  <c r="F38" i="1"/>
  <c r="L38" i="1" s="1"/>
  <c r="K37" i="1"/>
  <c r="J37" i="1"/>
  <c r="F37" i="1"/>
  <c r="L37" i="1" s="1"/>
  <c r="K36" i="1"/>
  <c r="J36" i="1"/>
  <c r="F36" i="1"/>
  <c r="L36" i="1" s="1"/>
  <c r="K35" i="1"/>
  <c r="J35" i="1"/>
  <c r="F35" i="1"/>
  <c r="K34" i="1"/>
  <c r="J34" i="1"/>
  <c r="F34" i="1"/>
  <c r="L34" i="1" s="1"/>
  <c r="K33" i="1"/>
  <c r="J33" i="1"/>
  <c r="F33" i="1"/>
  <c r="L33" i="1" s="1"/>
  <c r="K32" i="1"/>
  <c r="J32" i="1"/>
  <c r="F32" i="1"/>
  <c r="L32" i="1" s="1"/>
  <c r="K31" i="1"/>
  <c r="J31" i="1"/>
  <c r="F31" i="1"/>
  <c r="L31" i="1" s="1"/>
  <c r="K30" i="1"/>
  <c r="J30" i="1"/>
  <c r="F30" i="1"/>
  <c r="L30" i="1" s="1"/>
  <c r="K29" i="1"/>
  <c r="J29" i="1"/>
  <c r="F29" i="1"/>
  <c r="K28" i="1"/>
  <c r="J28" i="1"/>
  <c r="F28" i="1"/>
  <c r="L28" i="1" s="1"/>
  <c r="K27" i="1"/>
  <c r="J27" i="1"/>
  <c r="F27" i="1"/>
  <c r="K26" i="1"/>
  <c r="J26" i="1"/>
  <c r="F26" i="1"/>
  <c r="L26" i="1" s="1"/>
  <c r="K25" i="1"/>
  <c r="J25" i="1"/>
  <c r="F25" i="1"/>
  <c r="K24" i="1"/>
  <c r="J24" i="1"/>
  <c r="F24" i="1"/>
  <c r="L24" i="1" s="1"/>
  <c r="K23" i="1"/>
  <c r="J23" i="1"/>
  <c r="F23" i="1"/>
  <c r="L23" i="1" s="1"/>
  <c r="K22" i="1"/>
  <c r="J22" i="1"/>
  <c r="F22" i="1"/>
  <c r="L22" i="1" s="1"/>
  <c r="K21" i="1"/>
  <c r="J21" i="1"/>
  <c r="F21" i="1"/>
  <c r="L21" i="1" s="1"/>
  <c r="K20" i="1"/>
  <c r="J20" i="1"/>
  <c r="F20" i="1"/>
  <c r="L20" i="1" s="1"/>
  <c r="K19" i="1"/>
  <c r="J19" i="1"/>
  <c r="F19" i="1"/>
  <c r="L19" i="1" s="1"/>
  <c r="K18" i="1"/>
  <c r="J18" i="1"/>
  <c r="F18" i="1"/>
  <c r="L18" i="1" s="1"/>
  <c r="K17" i="1"/>
  <c r="J17" i="1"/>
  <c r="F17" i="1"/>
  <c r="L17" i="1" s="1"/>
  <c r="K16" i="1"/>
  <c r="J16" i="1"/>
  <c r="F16" i="1"/>
  <c r="L16" i="1" s="1"/>
  <c r="K15" i="1"/>
  <c r="J15" i="1"/>
  <c r="F15" i="1"/>
  <c r="L15" i="1" s="1"/>
  <c r="K14" i="1"/>
  <c r="J14" i="1"/>
  <c r="F14" i="1"/>
  <c r="L14" i="1" s="1"/>
  <c r="K13" i="1"/>
  <c r="J13" i="1"/>
  <c r="F13" i="1"/>
  <c r="L13" i="1" s="1"/>
  <c r="K12" i="1"/>
  <c r="J12" i="1"/>
  <c r="F12" i="1"/>
  <c r="L12" i="1" s="1"/>
  <c r="K11" i="1"/>
  <c r="J11" i="1"/>
  <c r="F11" i="1"/>
  <c r="L11" i="1" s="1"/>
  <c r="K10" i="1"/>
  <c r="J10" i="1"/>
  <c r="F10" i="1"/>
  <c r="L10" i="1" s="1"/>
  <c r="K9" i="1"/>
  <c r="J9" i="1"/>
  <c r="F9" i="1"/>
  <c r="L9" i="1" s="1"/>
  <c r="K8" i="1"/>
  <c r="J8" i="1"/>
  <c r="F8" i="1"/>
  <c r="L8" i="1" s="1"/>
  <c r="K7" i="1"/>
  <c r="J7" i="1"/>
  <c r="F7" i="1"/>
  <c r="L7" i="1" s="1"/>
  <c r="K6" i="1"/>
  <c r="J6" i="1"/>
  <c r="F6" i="1"/>
  <c r="K5" i="1"/>
  <c r="J5" i="1"/>
  <c r="F5" i="1"/>
  <c r="K3" i="1"/>
  <c r="J3" i="1"/>
  <c r="F3" i="1"/>
  <c r="A3" i="1"/>
  <c r="K2" i="1"/>
  <c r="J2" i="1"/>
  <c r="F2" i="1"/>
  <c r="G15" i="1" l="1"/>
  <c r="M15" i="1" s="1"/>
  <c r="G55" i="1"/>
  <c r="M5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G23" i="1"/>
  <c r="M23" i="1" s="1"/>
  <c r="G26" i="1"/>
  <c r="M26" i="1" s="1"/>
  <c r="G34" i="1"/>
  <c r="M34" i="1" s="1"/>
  <c r="G11" i="1"/>
  <c r="M11" i="1" s="1"/>
  <c r="G19" i="1"/>
  <c r="M19" i="1" s="1"/>
  <c r="G9" i="1"/>
  <c r="M9" i="1" s="1"/>
  <c r="G13" i="1"/>
  <c r="M13" i="1" s="1"/>
  <c r="G17" i="1"/>
  <c r="M17" i="1" s="1"/>
  <c r="G21" i="1"/>
  <c r="M21" i="1" s="1"/>
  <c r="G28" i="1"/>
  <c r="M28" i="1" s="1"/>
  <c r="G36" i="1"/>
  <c r="M36" i="1" s="1"/>
  <c r="G44" i="1"/>
  <c r="M44" i="1" s="1"/>
  <c r="L2" i="1"/>
  <c r="L3" i="1"/>
  <c r="L5" i="1"/>
  <c r="L6" i="1"/>
  <c r="G8" i="1"/>
  <c r="M8" i="1" s="1"/>
  <c r="G10" i="1"/>
  <c r="M10" i="1" s="1"/>
  <c r="G12" i="1"/>
  <c r="M12" i="1" s="1"/>
  <c r="G14" i="1"/>
  <c r="M14" i="1" s="1"/>
  <c r="G16" i="1"/>
  <c r="M16" i="1" s="1"/>
  <c r="G18" i="1"/>
  <c r="M18" i="1" s="1"/>
  <c r="G20" i="1"/>
  <c r="M20" i="1" s="1"/>
  <c r="G22" i="1"/>
  <c r="M22" i="1" s="1"/>
  <c r="G24" i="1"/>
  <c r="M24" i="1" s="1"/>
  <c r="L25" i="1"/>
  <c r="L27" i="1"/>
  <c r="L29" i="1"/>
  <c r="L35" i="1"/>
  <c r="L43" i="1"/>
  <c r="L54" i="1"/>
  <c r="L57" i="1"/>
  <c r="G25" i="1"/>
  <c r="M25" i="1" s="1"/>
  <c r="G27" i="1"/>
  <c r="M27" i="1" s="1"/>
  <c r="G29" i="1"/>
  <c r="M29" i="1" s="1"/>
  <c r="G35" i="1"/>
  <c r="M35" i="1" s="1"/>
  <c r="G43" i="1"/>
  <c r="M43" i="1" s="1"/>
  <c r="G54" i="1"/>
  <c r="M54" i="1" s="1"/>
  <c r="G57" i="1"/>
  <c r="M57" i="1" s="1"/>
</calcChain>
</file>

<file path=xl/sharedStrings.xml><?xml version="1.0" encoding="utf-8"?>
<sst xmlns="http://schemas.openxmlformats.org/spreadsheetml/2006/main" count="73" uniqueCount="73">
  <si>
    <t>№№ п.п.</t>
  </si>
  <si>
    <t>Адрес</t>
  </si>
  <si>
    <t>Длина</t>
  </si>
  <si>
    <t>Ширина</t>
  </si>
  <si>
    <t>Высота</t>
  </si>
  <si>
    <t>ДОС 9</t>
  </si>
  <si>
    <t>ДОС 10</t>
  </si>
  <si>
    <t>ДОС 43</t>
  </si>
  <si>
    <t>ДОС 44</t>
  </si>
  <si>
    <t>ДОС 45</t>
  </si>
  <si>
    <t>ДОС 192</t>
  </si>
  <si>
    <t>ДОС 193</t>
  </si>
  <si>
    <t>ДОС 194</t>
  </si>
  <si>
    <t>ДОС 195</t>
  </si>
  <si>
    <t>ДОС 196</t>
  </si>
  <si>
    <t>ДОС 197</t>
  </si>
  <si>
    <t>ДОС 198</t>
  </si>
  <si>
    <t>ДОС 199</t>
  </si>
  <si>
    <t>ДОС 200</t>
  </si>
  <si>
    <t>ДОС 201</t>
  </si>
  <si>
    <t>ДОС 202</t>
  </si>
  <si>
    <t>ДОС 203</t>
  </si>
  <si>
    <t>ДОС 204</t>
  </si>
  <si>
    <t>ДОС 205</t>
  </si>
  <si>
    <t>ДОС 206</t>
  </si>
  <si>
    <t>ДОС 207</t>
  </si>
  <si>
    <t>ДОС 208</t>
  </si>
  <si>
    <t>ДОС 209</t>
  </si>
  <si>
    <t>ДОС 210</t>
  </si>
  <si>
    <t>ДОС 211</t>
  </si>
  <si>
    <t>ДОС 212</t>
  </si>
  <si>
    <t>ДОС 215</t>
  </si>
  <si>
    <t>Рукавишникова 5</t>
  </si>
  <si>
    <t>Рукавишникова 11</t>
  </si>
  <si>
    <t>Рукавишникова 18</t>
  </si>
  <si>
    <t>Рукавишникова 24</t>
  </si>
  <si>
    <t>Рукавишникова 47</t>
  </si>
  <si>
    <t>Рукавишникова 52</t>
  </si>
  <si>
    <t>Рукавишникова 83</t>
  </si>
  <si>
    <t>Оганьянца 14</t>
  </si>
  <si>
    <t>Оганьянца 15</t>
  </si>
  <si>
    <t>Оганьянца 16</t>
  </si>
  <si>
    <t>Кузнецова 6</t>
  </si>
  <si>
    <t>Кузнецова 8</t>
  </si>
  <si>
    <t>Кузнецова 10</t>
  </si>
  <si>
    <t>Кузнецова 37</t>
  </si>
  <si>
    <t>Кузнецова 54</t>
  </si>
  <si>
    <t>Кузнецова 60</t>
  </si>
  <si>
    <t>Кузнецова 65</t>
  </si>
  <si>
    <t>Кузнецова 69</t>
  </si>
  <si>
    <t>Кузнецова 70</t>
  </si>
  <si>
    <t>Кузнецова 72</t>
  </si>
  <si>
    <t>Кузнецова 75</t>
  </si>
  <si>
    <t>Гармаева 19</t>
  </si>
  <si>
    <t>Гармаева 20</t>
  </si>
  <si>
    <t>Гармаева 21</t>
  </si>
  <si>
    <t>Гармаева 46</t>
  </si>
  <si>
    <t>Гармаева 82</t>
  </si>
  <si>
    <t>Гармаева 84</t>
  </si>
  <si>
    <r>
      <t>S</t>
    </r>
    <r>
      <rPr>
        <vertAlign val="subscript"/>
        <sz val="12"/>
        <rFont val="Times New Roman"/>
        <family val="1"/>
        <charset val="204"/>
      </rPr>
      <t>у</t>
    </r>
    <r>
      <rPr>
        <sz val="12"/>
        <rFont val="Times New Roman"/>
        <family val="1"/>
        <charset val="204"/>
      </rPr>
      <t xml:space="preserve"> (участка застройки)</t>
    </r>
  </si>
  <si>
    <r>
      <t>S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 xml:space="preserve"> подвала</t>
    </r>
  </si>
  <si>
    <r>
      <t>S</t>
    </r>
    <r>
      <rPr>
        <vertAlign val="subscript"/>
        <sz val="12"/>
        <rFont val="Times New Roman"/>
        <family val="1"/>
        <charset val="204"/>
      </rPr>
      <t>д</t>
    </r>
    <r>
      <rPr>
        <sz val="12"/>
        <rFont val="Times New Roman"/>
        <family val="1"/>
        <charset val="204"/>
      </rPr>
      <t xml:space="preserve"> жилая</t>
    </r>
  </si>
  <si>
    <r>
      <t>S</t>
    </r>
    <r>
      <rPr>
        <vertAlign val="subscript"/>
        <sz val="12"/>
        <rFont val="Times New Roman"/>
        <family val="1"/>
        <charset val="204"/>
      </rPr>
      <t>ду</t>
    </r>
    <r>
      <rPr>
        <sz val="12"/>
        <rFont val="Times New Roman"/>
        <family val="1"/>
        <charset val="204"/>
      </rPr>
      <t xml:space="preserve"> не жилая (уборочная - подъезды)</t>
    </r>
  </si>
  <si>
    <r>
      <t>V</t>
    </r>
    <r>
      <rPr>
        <vertAlign val="subscript"/>
        <sz val="12"/>
        <rFont val="Times New Roman"/>
        <family val="1"/>
        <charset val="204"/>
      </rPr>
      <t xml:space="preserve">д </t>
    </r>
    <r>
      <rPr>
        <sz val="12"/>
        <rFont val="Times New Roman"/>
        <family val="1"/>
        <charset val="204"/>
      </rPr>
      <t>общий</t>
    </r>
  </si>
  <si>
    <r>
      <t>S</t>
    </r>
    <r>
      <rPr>
        <vertAlign val="subscript"/>
        <sz val="12"/>
        <rFont val="Times New Roman"/>
        <family val="1"/>
        <charset val="204"/>
      </rPr>
      <t xml:space="preserve">отм </t>
    </r>
    <r>
      <rPr>
        <sz val="12"/>
        <rFont val="Times New Roman"/>
        <family val="1"/>
        <charset val="204"/>
      </rPr>
      <t>(отмостка)</t>
    </r>
  </si>
  <si>
    <r>
      <t>S</t>
    </r>
    <r>
      <rPr>
        <vertAlign val="subscript"/>
        <sz val="12"/>
        <rFont val="Times New Roman"/>
        <family val="1"/>
        <charset val="204"/>
      </rPr>
      <t>п.т.</t>
    </r>
    <r>
      <rPr>
        <sz val="12"/>
        <rFont val="Times New Roman"/>
        <family val="1"/>
        <charset val="204"/>
      </rPr>
      <t xml:space="preserve"> (придомовая территория)</t>
    </r>
  </si>
  <si>
    <r>
      <t>S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 xml:space="preserve"> + S</t>
    </r>
    <r>
      <rPr>
        <vertAlign val="subscript"/>
        <sz val="12"/>
        <rFont val="Times New Roman"/>
        <family val="1"/>
        <charset val="204"/>
      </rPr>
      <t>ду</t>
    </r>
    <r>
      <rPr>
        <sz val="12"/>
        <rFont val="Times New Roman"/>
        <family val="1"/>
        <charset val="204"/>
      </rPr>
      <t xml:space="preserve">            (МОП)</t>
    </r>
  </si>
  <si>
    <t>Красные казармы</t>
  </si>
  <si>
    <t>Каменные</t>
  </si>
  <si>
    <t>Деревянные</t>
  </si>
  <si>
    <t>Пожар</t>
  </si>
  <si>
    <t>ДОС 42</t>
  </si>
  <si>
    <t>Сухэ-Батора 42а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</si>
</sst>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FB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B87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 wrapText="1"/>
    </xf>
    <xf numFmtId="2" fontId="2" fillId="4" borderId="7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 wrapText="1"/>
    </xf>
    <xf numFmtId="2" fontId="2" fillId="5" borderId="7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0" fontId="4" fillId="4" borderId="16" xfId="0" applyFont="1" applyFill="1" applyBorder="1" applyAlignment="1">
      <alignment horizontal="right" vertical="center" wrapText="1"/>
    </xf>
    <xf numFmtId="0" fontId="4" fillId="5" borderId="16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B871"/>
      <color rgb="FFFFAFB1"/>
      <color rgb="FFFF9933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52" zoomScale="110" zoomScaleNormal="100" zoomScaleSheetLayoutView="110" workbookViewId="0">
      <selection activeCell="D54" sqref="D54"/>
    </sheetView>
  </sheetViews>
  <sheetFormatPr defaultRowHeight="15.75" x14ac:dyDescent="0.25"/>
  <cols>
    <col min="1" max="1" width="9.140625" style="5"/>
    <col min="2" max="2" width="26.140625" style="5" customWidth="1"/>
    <col min="3" max="3" width="10.42578125" style="5" customWidth="1"/>
    <col min="4" max="4" width="10.85546875" style="5" customWidth="1"/>
    <col min="5" max="5" width="10.5703125" style="5" customWidth="1"/>
    <col min="6" max="6" width="12.7109375" style="5" customWidth="1"/>
    <col min="7" max="7" width="14" style="5" customWidth="1"/>
    <col min="8" max="8" width="13.85546875" style="5" customWidth="1"/>
    <col min="9" max="9" width="14.85546875" style="5" customWidth="1"/>
    <col min="10" max="10" width="10.7109375" style="5" customWidth="1"/>
    <col min="11" max="11" width="12.5703125" style="5" customWidth="1"/>
    <col min="12" max="12" width="15.85546875" style="5" customWidth="1"/>
    <col min="13" max="13" width="14.140625" style="5" customWidth="1"/>
    <col min="14" max="16384" width="9.140625" style="5"/>
  </cols>
  <sheetData>
    <row r="1" spans="1:13" ht="51.75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59</v>
      </c>
      <c r="G1" s="2" t="s">
        <v>60</v>
      </c>
      <c r="H1" s="2" t="s">
        <v>61</v>
      </c>
      <c r="I1" s="2" t="s">
        <v>62</v>
      </c>
      <c r="J1" s="2" t="s">
        <v>63</v>
      </c>
      <c r="K1" s="2" t="s">
        <v>64</v>
      </c>
      <c r="L1" s="3" t="s">
        <v>65</v>
      </c>
      <c r="M1" s="4" t="s">
        <v>66</v>
      </c>
    </row>
    <row r="2" spans="1:13" s="7" customFormat="1" ht="16.5" thickTop="1" x14ac:dyDescent="0.25">
      <c r="A2" s="6">
        <v>1</v>
      </c>
      <c r="B2" s="11" t="s">
        <v>5</v>
      </c>
      <c r="C2" s="12">
        <v>33.1</v>
      </c>
      <c r="D2" s="12">
        <v>14.1</v>
      </c>
      <c r="E2" s="12">
        <v>7.7</v>
      </c>
      <c r="F2" s="12">
        <f>C2*D2</f>
        <v>466.71000000000004</v>
      </c>
      <c r="G2" s="12"/>
      <c r="H2" s="11">
        <v>513.33000000000004</v>
      </c>
      <c r="I2" s="12">
        <v>71.11</v>
      </c>
      <c r="J2" s="12">
        <f>C2*D2*E2</f>
        <v>3593.6670000000004</v>
      </c>
      <c r="K2" s="12">
        <f>(C2+2)*2+D2*2</f>
        <v>98.4</v>
      </c>
      <c r="L2" s="13">
        <f t="shared" ref="L2:L56" si="0">(C2+10)*(D2+10)-F2</f>
        <v>572</v>
      </c>
      <c r="M2" s="14">
        <f>G2+I2</f>
        <v>71.11</v>
      </c>
    </row>
    <row r="3" spans="1:13" s="7" customFormat="1" x14ac:dyDescent="0.25">
      <c r="A3" s="8">
        <f>A2+1</f>
        <v>2</v>
      </c>
      <c r="B3" s="15" t="s">
        <v>6</v>
      </c>
      <c r="C3" s="12">
        <v>33.1</v>
      </c>
      <c r="D3" s="12">
        <v>14.1</v>
      </c>
      <c r="E3" s="12">
        <v>7.7</v>
      </c>
      <c r="F3" s="12">
        <f>C3*D3</f>
        <v>466.71000000000004</v>
      </c>
      <c r="G3" s="12"/>
      <c r="H3" s="15">
        <v>515.72</v>
      </c>
      <c r="I3" s="12">
        <v>71.11</v>
      </c>
      <c r="J3" s="12">
        <f>C3*D3*E3</f>
        <v>3593.6670000000004</v>
      </c>
      <c r="K3" s="16">
        <f t="shared" ref="K3:K57" si="1">(C3+2)*2+D3*2</f>
        <v>98.4</v>
      </c>
      <c r="L3" s="17">
        <f t="shared" si="0"/>
        <v>572</v>
      </c>
      <c r="M3" s="18">
        <f t="shared" ref="M3:M57" si="2">G3+I3</f>
        <v>71.11</v>
      </c>
    </row>
    <row r="4" spans="1:13" s="7" customFormat="1" x14ac:dyDescent="0.25">
      <c r="A4" s="8">
        <f t="shared" ref="A4:A5" si="3">A3+1</f>
        <v>3</v>
      </c>
      <c r="B4" s="15" t="s">
        <v>71</v>
      </c>
      <c r="C4" s="12">
        <v>33.1</v>
      </c>
      <c r="D4" s="12">
        <v>14.1</v>
      </c>
      <c r="E4" s="12">
        <v>7.7</v>
      </c>
      <c r="F4" s="12">
        <f>C4*D4</f>
        <v>466.71000000000004</v>
      </c>
      <c r="G4" s="12"/>
      <c r="H4" s="15">
        <v>563.51</v>
      </c>
      <c r="I4" s="12">
        <v>44.32</v>
      </c>
      <c r="J4" s="12">
        <v>3916</v>
      </c>
      <c r="K4" s="16">
        <f t="shared" ref="K4" si="4">(C4+2)*2+D4*2</f>
        <v>98.4</v>
      </c>
      <c r="L4" s="17">
        <f t="shared" ref="L4" si="5">(C4+10)*(D4+10)-F4</f>
        <v>572</v>
      </c>
      <c r="M4" s="18">
        <f t="shared" si="2"/>
        <v>44.32</v>
      </c>
    </row>
    <row r="5" spans="1:13" s="7" customFormat="1" x14ac:dyDescent="0.25">
      <c r="A5" s="8">
        <f t="shared" si="3"/>
        <v>4</v>
      </c>
      <c r="B5" s="15" t="s">
        <v>7</v>
      </c>
      <c r="C5" s="12">
        <v>33.1</v>
      </c>
      <c r="D5" s="12">
        <v>14.1</v>
      </c>
      <c r="E5" s="12">
        <v>7.7</v>
      </c>
      <c r="F5" s="12">
        <f t="shared" ref="F5:F57" si="6">C5*D5</f>
        <v>466.71000000000004</v>
      </c>
      <c r="G5" s="12"/>
      <c r="H5" s="19">
        <v>666.27</v>
      </c>
      <c r="I5" s="12">
        <v>71.11</v>
      </c>
      <c r="J5" s="12">
        <f t="shared" ref="J5:J57" si="7">C5*D5*E5</f>
        <v>3593.6670000000004</v>
      </c>
      <c r="K5" s="16">
        <f t="shared" si="1"/>
        <v>98.4</v>
      </c>
      <c r="L5" s="17">
        <f t="shared" si="0"/>
        <v>572</v>
      </c>
      <c r="M5" s="18">
        <f t="shared" si="2"/>
        <v>71.11</v>
      </c>
    </row>
    <row r="6" spans="1:13" s="7" customFormat="1" x14ac:dyDescent="0.25">
      <c r="A6" s="8">
        <f t="shared" ref="A6:A57" si="8">A5+1</f>
        <v>5</v>
      </c>
      <c r="B6" s="15" t="s">
        <v>8</v>
      </c>
      <c r="C6" s="12">
        <v>33.1</v>
      </c>
      <c r="D6" s="12">
        <v>14.1</v>
      </c>
      <c r="E6" s="12">
        <v>7.7</v>
      </c>
      <c r="F6" s="12">
        <f t="shared" si="6"/>
        <v>466.71000000000004</v>
      </c>
      <c r="G6" s="12"/>
      <c r="H6" s="19">
        <v>576.70000000000005</v>
      </c>
      <c r="I6" s="12">
        <v>71.11</v>
      </c>
      <c r="J6" s="12">
        <f t="shared" si="7"/>
        <v>3593.6670000000004</v>
      </c>
      <c r="K6" s="16">
        <f t="shared" si="1"/>
        <v>98.4</v>
      </c>
      <c r="L6" s="17">
        <f t="shared" si="0"/>
        <v>572</v>
      </c>
      <c r="M6" s="18">
        <f t="shared" si="2"/>
        <v>71.11</v>
      </c>
    </row>
    <row r="7" spans="1:13" s="7" customFormat="1" x14ac:dyDescent="0.25">
      <c r="A7" s="8">
        <f t="shared" si="8"/>
        <v>6</v>
      </c>
      <c r="B7" s="15" t="s">
        <v>9</v>
      </c>
      <c r="C7" s="12">
        <v>33.1</v>
      </c>
      <c r="D7" s="12">
        <v>14.1</v>
      </c>
      <c r="E7" s="12">
        <v>7.7</v>
      </c>
      <c r="F7" s="12">
        <f t="shared" si="6"/>
        <v>466.71000000000004</v>
      </c>
      <c r="G7" s="12"/>
      <c r="H7" s="19">
        <v>500.62</v>
      </c>
      <c r="I7" s="12">
        <v>71.11</v>
      </c>
      <c r="J7" s="12">
        <f t="shared" si="7"/>
        <v>3593.6670000000004</v>
      </c>
      <c r="K7" s="16">
        <f t="shared" si="1"/>
        <v>98.4</v>
      </c>
      <c r="L7" s="17">
        <f t="shared" si="0"/>
        <v>572</v>
      </c>
      <c r="M7" s="18">
        <f t="shared" si="2"/>
        <v>71.11</v>
      </c>
    </row>
    <row r="8" spans="1:13" s="7" customFormat="1" x14ac:dyDescent="0.25">
      <c r="A8" s="8">
        <f t="shared" si="8"/>
        <v>7</v>
      </c>
      <c r="B8" s="20" t="s">
        <v>10</v>
      </c>
      <c r="C8" s="21">
        <v>20.100000000000001</v>
      </c>
      <c r="D8" s="21">
        <v>12.2</v>
      </c>
      <c r="E8" s="21">
        <v>5.55</v>
      </c>
      <c r="F8" s="21">
        <f t="shared" si="6"/>
        <v>245.22</v>
      </c>
      <c r="G8" s="22">
        <f t="shared" ref="G8:G57" si="9">F8*96%</f>
        <v>235.41119999999998</v>
      </c>
      <c r="H8" s="23">
        <v>412.05</v>
      </c>
      <c r="I8" s="21">
        <v>30.15</v>
      </c>
      <c r="J8" s="21">
        <f t="shared" si="7"/>
        <v>1360.971</v>
      </c>
      <c r="K8" s="21">
        <f t="shared" si="1"/>
        <v>68.599999999999994</v>
      </c>
      <c r="L8" s="24">
        <f t="shared" si="0"/>
        <v>423</v>
      </c>
      <c r="M8" s="25">
        <f t="shared" si="2"/>
        <v>265.56119999999999</v>
      </c>
    </row>
    <row r="9" spans="1:13" s="7" customFormat="1" x14ac:dyDescent="0.25">
      <c r="A9" s="8">
        <f t="shared" si="8"/>
        <v>8</v>
      </c>
      <c r="B9" s="20" t="s">
        <v>11</v>
      </c>
      <c r="C9" s="21">
        <v>20</v>
      </c>
      <c r="D9" s="21">
        <v>12.2</v>
      </c>
      <c r="E9" s="21">
        <v>5.6</v>
      </c>
      <c r="F9" s="21">
        <f t="shared" si="6"/>
        <v>244</v>
      </c>
      <c r="G9" s="22">
        <f t="shared" si="9"/>
        <v>234.23999999999998</v>
      </c>
      <c r="H9" s="23">
        <v>410.1</v>
      </c>
      <c r="I9" s="21">
        <v>30.36</v>
      </c>
      <c r="J9" s="21">
        <f t="shared" si="7"/>
        <v>1366.3999999999999</v>
      </c>
      <c r="K9" s="21">
        <f t="shared" si="1"/>
        <v>68.400000000000006</v>
      </c>
      <c r="L9" s="24">
        <f t="shared" si="0"/>
        <v>422</v>
      </c>
      <c r="M9" s="25">
        <f t="shared" si="2"/>
        <v>264.59999999999997</v>
      </c>
    </row>
    <row r="10" spans="1:13" s="7" customFormat="1" x14ac:dyDescent="0.25">
      <c r="A10" s="8">
        <f t="shared" si="8"/>
        <v>9</v>
      </c>
      <c r="B10" s="20" t="s">
        <v>12</v>
      </c>
      <c r="C10" s="21">
        <v>20.100000000000001</v>
      </c>
      <c r="D10" s="21">
        <v>12.2</v>
      </c>
      <c r="E10" s="21">
        <v>5.56</v>
      </c>
      <c r="F10" s="21">
        <f t="shared" si="6"/>
        <v>245.22</v>
      </c>
      <c r="G10" s="22">
        <f t="shared" si="9"/>
        <v>235.41119999999998</v>
      </c>
      <c r="H10" s="23">
        <v>411.6</v>
      </c>
      <c r="I10" s="21">
        <v>30.36</v>
      </c>
      <c r="J10" s="21">
        <f t="shared" si="7"/>
        <v>1363.4232</v>
      </c>
      <c r="K10" s="21">
        <f t="shared" si="1"/>
        <v>68.599999999999994</v>
      </c>
      <c r="L10" s="24">
        <f t="shared" si="0"/>
        <v>423</v>
      </c>
      <c r="M10" s="25">
        <f t="shared" si="2"/>
        <v>265.77119999999996</v>
      </c>
    </row>
    <row r="11" spans="1:13" s="7" customFormat="1" x14ac:dyDescent="0.25">
      <c r="A11" s="8">
        <f t="shared" si="8"/>
        <v>10</v>
      </c>
      <c r="B11" s="20" t="s">
        <v>13</v>
      </c>
      <c r="C11" s="21">
        <v>20</v>
      </c>
      <c r="D11" s="21">
        <v>12.2</v>
      </c>
      <c r="E11" s="21">
        <v>5.7</v>
      </c>
      <c r="F11" s="21">
        <f t="shared" si="6"/>
        <v>244</v>
      </c>
      <c r="G11" s="22">
        <f t="shared" si="9"/>
        <v>234.23999999999998</v>
      </c>
      <c r="H11" s="23">
        <v>411.64</v>
      </c>
      <c r="I11" s="21">
        <v>30.14</v>
      </c>
      <c r="J11" s="21">
        <f t="shared" si="7"/>
        <v>1390.8</v>
      </c>
      <c r="K11" s="21">
        <f t="shared" si="1"/>
        <v>68.400000000000006</v>
      </c>
      <c r="L11" s="24">
        <f t="shared" si="0"/>
        <v>422</v>
      </c>
      <c r="M11" s="25">
        <f t="shared" si="2"/>
        <v>264.38</v>
      </c>
    </row>
    <row r="12" spans="1:13" s="7" customFormat="1" x14ac:dyDescent="0.25">
      <c r="A12" s="8">
        <f t="shared" si="8"/>
        <v>11</v>
      </c>
      <c r="B12" s="20" t="s">
        <v>14</v>
      </c>
      <c r="C12" s="21">
        <v>20.100000000000001</v>
      </c>
      <c r="D12" s="21">
        <v>12.2</v>
      </c>
      <c r="E12" s="21">
        <v>5.68</v>
      </c>
      <c r="F12" s="21">
        <f t="shared" si="6"/>
        <v>245.22</v>
      </c>
      <c r="G12" s="22">
        <f t="shared" si="9"/>
        <v>235.41119999999998</v>
      </c>
      <c r="H12" s="23">
        <v>411.48</v>
      </c>
      <c r="I12" s="21">
        <v>30.25</v>
      </c>
      <c r="J12" s="21">
        <f t="shared" si="7"/>
        <v>1392.8496</v>
      </c>
      <c r="K12" s="21">
        <f t="shared" si="1"/>
        <v>68.599999999999994</v>
      </c>
      <c r="L12" s="24">
        <f t="shared" si="0"/>
        <v>423</v>
      </c>
      <c r="M12" s="25">
        <f t="shared" si="2"/>
        <v>265.66120000000001</v>
      </c>
    </row>
    <row r="13" spans="1:13" s="7" customFormat="1" x14ac:dyDescent="0.25">
      <c r="A13" s="8">
        <f t="shared" si="8"/>
        <v>12</v>
      </c>
      <c r="B13" s="20" t="s">
        <v>15</v>
      </c>
      <c r="C13" s="21">
        <v>20</v>
      </c>
      <c r="D13" s="21">
        <v>12.2</v>
      </c>
      <c r="E13" s="21">
        <v>5.6</v>
      </c>
      <c r="F13" s="21">
        <f t="shared" si="6"/>
        <v>244</v>
      </c>
      <c r="G13" s="22">
        <f t="shared" si="9"/>
        <v>234.23999999999998</v>
      </c>
      <c r="H13" s="23">
        <v>412.51</v>
      </c>
      <c r="I13" s="21">
        <v>30.23</v>
      </c>
      <c r="J13" s="21">
        <f t="shared" si="7"/>
        <v>1366.3999999999999</v>
      </c>
      <c r="K13" s="21">
        <f t="shared" si="1"/>
        <v>68.400000000000006</v>
      </c>
      <c r="L13" s="24">
        <f t="shared" si="0"/>
        <v>422</v>
      </c>
      <c r="M13" s="25">
        <f t="shared" si="2"/>
        <v>264.46999999999997</v>
      </c>
    </row>
    <row r="14" spans="1:13" s="7" customFormat="1" x14ac:dyDescent="0.25">
      <c r="A14" s="8">
        <f t="shared" si="8"/>
        <v>13</v>
      </c>
      <c r="B14" s="20" t="s">
        <v>16</v>
      </c>
      <c r="C14" s="21">
        <v>20</v>
      </c>
      <c r="D14" s="21">
        <v>12.23</v>
      </c>
      <c r="E14" s="21">
        <v>5.6</v>
      </c>
      <c r="F14" s="21">
        <f t="shared" si="6"/>
        <v>244.60000000000002</v>
      </c>
      <c r="G14" s="22">
        <f t="shared" si="9"/>
        <v>234.816</v>
      </c>
      <c r="H14" s="23">
        <v>414.06</v>
      </c>
      <c r="I14" s="21">
        <v>30.01</v>
      </c>
      <c r="J14" s="21">
        <f t="shared" si="7"/>
        <v>1369.76</v>
      </c>
      <c r="K14" s="21">
        <f t="shared" si="1"/>
        <v>68.460000000000008</v>
      </c>
      <c r="L14" s="24">
        <f t="shared" si="0"/>
        <v>422.29999999999995</v>
      </c>
      <c r="M14" s="25">
        <f t="shared" si="2"/>
        <v>264.82600000000002</v>
      </c>
    </row>
    <row r="15" spans="1:13" s="7" customFormat="1" x14ac:dyDescent="0.25">
      <c r="A15" s="8">
        <f t="shared" si="8"/>
        <v>14</v>
      </c>
      <c r="B15" s="20" t="s">
        <v>17</v>
      </c>
      <c r="C15" s="21">
        <v>20</v>
      </c>
      <c r="D15" s="21">
        <v>12.23</v>
      </c>
      <c r="E15" s="21">
        <v>5.7</v>
      </c>
      <c r="F15" s="21">
        <f t="shared" si="6"/>
        <v>244.60000000000002</v>
      </c>
      <c r="G15" s="22">
        <f t="shared" si="9"/>
        <v>234.816</v>
      </c>
      <c r="H15" s="23">
        <v>415.4</v>
      </c>
      <c r="I15" s="21">
        <v>30.48</v>
      </c>
      <c r="J15" s="21">
        <f t="shared" si="7"/>
        <v>1394.2200000000003</v>
      </c>
      <c r="K15" s="21">
        <f t="shared" si="1"/>
        <v>68.460000000000008</v>
      </c>
      <c r="L15" s="24">
        <f t="shared" si="0"/>
        <v>422.29999999999995</v>
      </c>
      <c r="M15" s="25">
        <f t="shared" si="2"/>
        <v>265.29599999999999</v>
      </c>
    </row>
    <row r="16" spans="1:13" s="7" customFormat="1" x14ac:dyDescent="0.25">
      <c r="A16" s="8">
        <f t="shared" si="8"/>
        <v>15</v>
      </c>
      <c r="B16" s="20" t="s">
        <v>18</v>
      </c>
      <c r="C16" s="21">
        <v>20</v>
      </c>
      <c r="D16" s="21">
        <v>12.2</v>
      </c>
      <c r="E16" s="21">
        <v>5.6</v>
      </c>
      <c r="F16" s="21">
        <f t="shared" si="6"/>
        <v>244</v>
      </c>
      <c r="G16" s="22">
        <f t="shared" si="9"/>
        <v>234.23999999999998</v>
      </c>
      <c r="H16" s="23">
        <v>412.32</v>
      </c>
      <c r="I16" s="21">
        <v>30.72</v>
      </c>
      <c r="J16" s="21">
        <f t="shared" si="7"/>
        <v>1366.3999999999999</v>
      </c>
      <c r="K16" s="21">
        <f t="shared" si="1"/>
        <v>68.400000000000006</v>
      </c>
      <c r="L16" s="24">
        <f t="shared" si="0"/>
        <v>422</v>
      </c>
      <c r="M16" s="25">
        <f t="shared" si="2"/>
        <v>264.95999999999998</v>
      </c>
    </row>
    <row r="17" spans="1:13" s="7" customFormat="1" x14ac:dyDescent="0.25">
      <c r="A17" s="8">
        <f t="shared" si="8"/>
        <v>16</v>
      </c>
      <c r="B17" s="20" t="s">
        <v>19</v>
      </c>
      <c r="C17" s="21">
        <v>20</v>
      </c>
      <c r="D17" s="21">
        <v>12.2</v>
      </c>
      <c r="E17" s="21">
        <v>5.6</v>
      </c>
      <c r="F17" s="21">
        <f t="shared" si="6"/>
        <v>244</v>
      </c>
      <c r="G17" s="22">
        <f t="shared" si="9"/>
        <v>234.23999999999998</v>
      </c>
      <c r="H17" s="23">
        <v>410.36</v>
      </c>
      <c r="I17" s="21">
        <v>31.17</v>
      </c>
      <c r="J17" s="21">
        <f t="shared" si="7"/>
        <v>1366.3999999999999</v>
      </c>
      <c r="K17" s="21">
        <f t="shared" si="1"/>
        <v>68.400000000000006</v>
      </c>
      <c r="L17" s="24">
        <f t="shared" si="0"/>
        <v>422</v>
      </c>
      <c r="M17" s="25">
        <f t="shared" si="2"/>
        <v>265.40999999999997</v>
      </c>
    </row>
    <row r="18" spans="1:13" s="7" customFormat="1" x14ac:dyDescent="0.25">
      <c r="A18" s="8">
        <f t="shared" si="8"/>
        <v>17</v>
      </c>
      <c r="B18" s="20" t="s">
        <v>20</v>
      </c>
      <c r="C18" s="21">
        <v>20</v>
      </c>
      <c r="D18" s="21">
        <v>12.2</v>
      </c>
      <c r="E18" s="21">
        <v>5.7</v>
      </c>
      <c r="F18" s="21">
        <f t="shared" si="6"/>
        <v>244</v>
      </c>
      <c r="G18" s="22">
        <f t="shared" si="9"/>
        <v>234.23999999999998</v>
      </c>
      <c r="H18" s="23">
        <v>409.19</v>
      </c>
      <c r="I18" s="21">
        <v>28.73</v>
      </c>
      <c r="J18" s="21">
        <f t="shared" si="7"/>
        <v>1390.8</v>
      </c>
      <c r="K18" s="21">
        <f t="shared" si="1"/>
        <v>68.400000000000006</v>
      </c>
      <c r="L18" s="24">
        <f t="shared" si="0"/>
        <v>422</v>
      </c>
      <c r="M18" s="25">
        <f t="shared" si="2"/>
        <v>262.96999999999997</v>
      </c>
    </row>
    <row r="19" spans="1:13" s="7" customFormat="1" x14ac:dyDescent="0.25">
      <c r="A19" s="8">
        <f t="shared" si="8"/>
        <v>18</v>
      </c>
      <c r="B19" s="20" t="s">
        <v>21</v>
      </c>
      <c r="C19" s="21">
        <v>79.599999999999994</v>
      </c>
      <c r="D19" s="21">
        <v>12.3</v>
      </c>
      <c r="E19" s="21">
        <v>11.4</v>
      </c>
      <c r="F19" s="21">
        <f t="shared" si="6"/>
        <v>979.08</v>
      </c>
      <c r="G19" s="22">
        <f t="shared" si="9"/>
        <v>939.91679999999997</v>
      </c>
      <c r="H19" s="26">
        <v>3368.53</v>
      </c>
      <c r="I19" s="21">
        <v>242.57</v>
      </c>
      <c r="J19" s="21">
        <f t="shared" si="7"/>
        <v>11161.512000000001</v>
      </c>
      <c r="K19" s="21">
        <f t="shared" si="1"/>
        <v>187.79999999999998</v>
      </c>
      <c r="L19" s="24">
        <f t="shared" si="0"/>
        <v>1018.9999999999999</v>
      </c>
      <c r="M19" s="25">
        <f t="shared" si="2"/>
        <v>1182.4867999999999</v>
      </c>
    </row>
    <row r="20" spans="1:13" s="7" customFormat="1" x14ac:dyDescent="0.25">
      <c r="A20" s="8">
        <f t="shared" si="8"/>
        <v>19</v>
      </c>
      <c r="B20" s="20" t="s">
        <v>22</v>
      </c>
      <c r="C20" s="21">
        <v>79.599999999999994</v>
      </c>
      <c r="D20" s="21">
        <v>12.3</v>
      </c>
      <c r="E20" s="21">
        <v>14.35</v>
      </c>
      <c r="F20" s="21">
        <f t="shared" si="6"/>
        <v>979.08</v>
      </c>
      <c r="G20" s="22">
        <f t="shared" si="9"/>
        <v>939.91679999999997</v>
      </c>
      <c r="H20" s="27">
        <v>4216.0200000000004</v>
      </c>
      <c r="I20" s="21">
        <v>304.08</v>
      </c>
      <c r="J20" s="21">
        <f t="shared" si="7"/>
        <v>14049.798000000001</v>
      </c>
      <c r="K20" s="21">
        <f t="shared" si="1"/>
        <v>187.79999999999998</v>
      </c>
      <c r="L20" s="24">
        <f t="shared" si="0"/>
        <v>1018.9999999999999</v>
      </c>
      <c r="M20" s="25">
        <f t="shared" si="2"/>
        <v>1243.9967999999999</v>
      </c>
    </row>
    <row r="21" spans="1:13" s="7" customFormat="1" x14ac:dyDescent="0.25">
      <c r="A21" s="8">
        <f t="shared" si="8"/>
        <v>20</v>
      </c>
      <c r="B21" s="20" t="s">
        <v>23</v>
      </c>
      <c r="C21" s="21">
        <v>70.5</v>
      </c>
      <c r="D21" s="21">
        <v>12.24</v>
      </c>
      <c r="E21" s="21">
        <v>14.14</v>
      </c>
      <c r="F21" s="21">
        <f t="shared" si="6"/>
        <v>862.92</v>
      </c>
      <c r="G21" s="22">
        <f t="shared" si="9"/>
        <v>828.40319999999997</v>
      </c>
      <c r="H21" s="26">
        <v>3609.3</v>
      </c>
      <c r="I21" s="21">
        <v>282.39999999999998</v>
      </c>
      <c r="J21" s="21">
        <f t="shared" si="7"/>
        <v>12201.6888</v>
      </c>
      <c r="K21" s="21">
        <f t="shared" si="1"/>
        <v>169.48</v>
      </c>
      <c r="L21" s="24">
        <f t="shared" si="0"/>
        <v>927.4000000000002</v>
      </c>
      <c r="M21" s="25">
        <f t="shared" si="2"/>
        <v>1110.8031999999998</v>
      </c>
    </row>
    <row r="22" spans="1:13" s="7" customFormat="1" x14ac:dyDescent="0.25">
      <c r="A22" s="8">
        <f t="shared" si="8"/>
        <v>21</v>
      </c>
      <c r="B22" s="20" t="s">
        <v>24</v>
      </c>
      <c r="C22" s="21">
        <v>69.5</v>
      </c>
      <c r="D22" s="21">
        <v>12.35</v>
      </c>
      <c r="E22" s="21">
        <v>14.25</v>
      </c>
      <c r="F22" s="21">
        <f t="shared" si="6"/>
        <v>858.32499999999993</v>
      </c>
      <c r="G22" s="22">
        <f t="shared" si="9"/>
        <v>823.99199999999985</v>
      </c>
      <c r="H22" s="26">
        <v>3639.3</v>
      </c>
      <c r="I22" s="21">
        <v>281.33</v>
      </c>
      <c r="J22" s="21">
        <f t="shared" si="7"/>
        <v>12231.131249999999</v>
      </c>
      <c r="K22" s="21">
        <f t="shared" si="1"/>
        <v>167.7</v>
      </c>
      <c r="L22" s="24">
        <f t="shared" si="0"/>
        <v>918.50000000000011</v>
      </c>
      <c r="M22" s="25">
        <f t="shared" si="2"/>
        <v>1105.3219999999999</v>
      </c>
    </row>
    <row r="23" spans="1:13" s="7" customFormat="1" x14ac:dyDescent="0.25">
      <c r="A23" s="8">
        <f t="shared" si="8"/>
        <v>22</v>
      </c>
      <c r="B23" s="20" t="s">
        <v>25</v>
      </c>
      <c r="C23" s="21">
        <v>69.900000000000006</v>
      </c>
      <c r="D23" s="21">
        <v>12.15</v>
      </c>
      <c r="E23" s="21">
        <v>13</v>
      </c>
      <c r="F23" s="21">
        <f t="shared" si="6"/>
        <v>849.28500000000008</v>
      </c>
      <c r="G23" s="22">
        <f t="shared" si="9"/>
        <v>815.31360000000006</v>
      </c>
      <c r="H23" s="26">
        <v>3188.52</v>
      </c>
      <c r="I23" s="21">
        <v>376.15</v>
      </c>
      <c r="J23" s="21">
        <f t="shared" si="7"/>
        <v>11040.705000000002</v>
      </c>
      <c r="K23" s="21">
        <f t="shared" si="1"/>
        <v>168.10000000000002</v>
      </c>
      <c r="L23" s="24">
        <f t="shared" si="0"/>
        <v>920.5</v>
      </c>
      <c r="M23" s="25">
        <f t="shared" si="2"/>
        <v>1191.4636</v>
      </c>
    </row>
    <row r="24" spans="1:13" s="7" customFormat="1" x14ac:dyDescent="0.25">
      <c r="A24" s="8">
        <f t="shared" si="8"/>
        <v>23</v>
      </c>
      <c r="B24" s="20" t="s">
        <v>26</v>
      </c>
      <c r="C24" s="21">
        <v>69.900000000000006</v>
      </c>
      <c r="D24" s="21">
        <v>12.15</v>
      </c>
      <c r="E24" s="21">
        <v>13</v>
      </c>
      <c r="F24" s="21">
        <f t="shared" si="6"/>
        <v>849.28500000000008</v>
      </c>
      <c r="G24" s="22">
        <f t="shared" si="9"/>
        <v>815.31360000000006</v>
      </c>
      <c r="H24" s="26">
        <v>3076.13</v>
      </c>
      <c r="I24" s="21">
        <v>376.15</v>
      </c>
      <c r="J24" s="21">
        <f t="shared" si="7"/>
        <v>11040.705000000002</v>
      </c>
      <c r="K24" s="21">
        <f t="shared" si="1"/>
        <v>168.10000000000002</v>
      </c>
      <c r="L24" s="24">
        <f t="shared" si="0"/>
        <v>920.5</v>
      </c>
      <c r="M24" s="25">
        <f t="shared" si="2"/>
        <v>1191.4636</v>
      </c>
    </row>
    <row r="25" spans="1:13" s="7" customFormat="1" x14ac:dyDescent="0.25">
      <c r="A25" s="8">
        <f t="shared" si="8"/>
        <v>24</v>
      </c>
      <c r="B25" s="20" t="s">
        <v>27</v>
      </c>
      <c r="C25" s="21">
        <v>69.900000000000006</v>
      </c>
      <c r="D25" s="21">
        <v>12.15</v>
      </c>
      <c r="E25" s="21">
        <v>13</v>
      </c>
      <c r="F25" s="21">
        <f t="shared" si="6"/>
        <v>849.28500000000008</v>
      </c>
      <c r="G25" s="22">
        <f t="shared" si="9"/>
        <v>815.31360000000006</v>
      </c>
      <c r="H25" s="26">
        <v>3191</v>
      </c>
      <c r="I25" s="21">
        <v>376.15</v>
      </c>
      <c r="J25" s="21">
        <f t="shared" si="7"/>
        <v>11040.705000000002</v>
      </c>
      <c r="K25" s="21">
        <f t="shared" si="1"/>
        <v>168.10000000000002</v>
      </c>
      <c r="L25" s="24">
        <f t="shared" si="0"/>
        <v>920.5</v>
      </c>
      <c r="M25" s="25">
        <f t="shared" si="2"/>
        <v>1191.4636</v>
      </c>
    </row>
    <row r="26" spans="1:13" s="7" customFormat="1" x14ac:dyDescent="0.25">
      <c r="A26" s="8">
        <f t="shared" si="8"/>
        <v>25</v>
      </c>
      <c r="B26" s="20" t="s">
        <v>28</v>
      </c>
      <c r="C26" s="21">
        <v>63.6</v>
      </c>
      <c r="D26" s="21">
        <v>12.15</v>
      </c>
      <c r="E26" s="21">
        <v>15</v>
      </c>
      <c r="F26" s="21">
        <f t="shared" si="6"/>
        <v>772.74</v>
      </c>
      <c r="G26" s="22">
        <f t="shared" si="9"/>
        <v>741.83039999999994</v>
      </c>
      <c r="H26" s="26">
        <v>3058.08</v>
      </c>
      <c r="I26" s="21">
        <v>257.32</v>
      </c>
      <c r="J26" s="21">
        <f t="shared" si="7"/>
        <v>11591.1</v>
      </c>
      <c r="K26" s="21">
        <f t="shared" si="1"/>
        <v>155.5</v>
      </c>
      <c r="L26" s="24">
        <f t="shared" si="0"/>
        <v>857.49999999999977</v>
      </c>
      <c r="M26" s="25">
        <f t="shared" si="2"/>
        <v>999.15039999999999</v>
      </c>
    </row>
    <row r="27" spans="1:13" s="7" customFormat="1" x14ac:dyDescent="0.25">
      <c r="A27" s="8">
        <f t="shared" si="8"/>
        <v>26</v>
      </c>
      <c r="B27" s="20" t="s">
        <v>29</v>
      </c>
      <c r="C27" s="21">
        <v>69.2</v>
      </c>
      <c r="D27" s="21">
        <v>12.15</v>
      </c>
      <c r="E27" s="21">
        <v>14.5</v>
      </c>
      <c r="F27" s="21">
        <f t="shared" si="6"/>
        <v>840.78000000000009</v>
      </c>
      <c r="G27" s="22">
        <f t="shared" si="9"/>
        <v>807.14880000000005</v>
      </c>
      <c r="H27" s="26">
        <v>3579.14</v>
      </c>
      <c r="I27" s="21">
        <v>264.22000000000003</v>
      </c>
      <c r="J27" s="21">
        <f>C27*D27*E27</f>
        <v>12191.310000000001</v>
      </c>
      <c r="K27" s="21">
        <f t="shared" si="1"/>
        <v>166.70000000000002</v>
      </c>
      <c r="L27" s="24">
        <f t="shared" si="0"/>
        <v>913.49999999999989</v>
      </c>
      <c r="M27" s="25">
        <f t="shared" si="2"/>
        <v>1071.3688000000002</v>
      </c>
    </row>
    <row r="28" spans="1:13" s="7" customFormat="1" x14ac:dyDescent="0.25">
      <c r="A28" s="8">
        <f t="shared" si="8"/>
        <v>27</v>
      </c>
      <c r="B28" s="20" t="s">
        <v>30</v>
      </c>
      <c r="C28" s="21">
        <v>69.2</v>
      </c>
      <c r="D28" s="21">
        <v>12.1</v>
      </c>
      <c r="E28" s="21">
        <v>14.2</v>
      </c>
      <c r="F28" s="21">
        <f t="shared" si="6"/>
        <v>837.32</v>
      </c>
      <c r="G28" s="22">
        <f t="shared" si="9"/>
        <v>803.82720000000006</v>
      </c>
      <c r="H28" s="26">
        <v>3601.05</v>
      </c>
      <c r="I28" s="21">
        <v>271.77999999999997</v>
      </c>
      <c r="J28" s="21">
        <f t="shared" si="7"/>
        <v>11889.944</v>
      </c>
      <c r="K28" s="21">
        <f t="shared" si="1"/>
        <v>166.6</v>
      </c>
      <c r="L28" s="24">
        <f t="shared" si="0"/>
        <v>913.00000000000011</v>
      </c>
      <c r="M28" s="25">
        <f t="shared" si="2"/>
        <v>1075.6071999999999</v>
      </c>
    </row>
    <row r="29" spans="1:13" s="7" customFormat="1" x14ac:dyDescent="0.25">
      <c r="A29" s="8">
        <f t="shared" si="8"/>
        <v>28</v>
      </c>
      <c r="B29" s="20" t="s">
        <v>31</v>
      </c>
      <c r="C29" s="21">
        <v>94.35</v>
      </c>
      <c r="D29" s="21">
        <v>12.1</v>
      </c>
      <c r="E29" s="21">
        <v>14.3</v>
      </c>
      <c r="F29" s="21">
        <f t="shared" si="6"/>
        <v>1141.635</v>
      </c>
      <c r="G29" s="22">
        <f t="shared" si="9"/>
        <v>1095.9695999999999</v>
      </c>
      <c r="H29" s="26">
        <v>4737.03</v>
      </c>
      <c r="I29" s="21">
        <v>528.29</v>
      </c>
      <c r="J29" s="21">
        <f t="shared" si="7"/>
        <v>16325.380500000001</v>
      </c>
      <c r="K29" s="21">
        <f t="shared" si="1"/>
        <v>216.89999999999998</v>
      </c>
      <c r="L29" s="24">
        <f t="shared" si="0"/>
        <v>1164.5000000000002</v>
      </c>
      <c r="M29" s="25">
        <f t="shared" si="2"/>
        <v>1624.2595999999999</v>
      </c>
    </row>
    <row r="30" spans="1:13" s="7" customFormat="1" x14ac:dyDescent="0.25">
      <c r="A30" s="8">
        <f t="shared" si="8"/>
        <v>29</v>
      </c>
      <c r="B30" s="28" t="s">
        <v>32</v>
      </c>
      <c r="C30" s="29">
        <v>31.4</v>
      </c>
      <c r="D30" s="29">
        <v>9.9</v>
      </c>
      <c r="E30" s="29">
        <v>5.8</v>
      </c>
      <c r="F30" s="29">
        <f t="shared" si="6"/>
        <v>310.86</v>
      </c>
      <c r="G30" s="30"/>
      <c r="H30" s="31">
        <v>539.91</v>
      </c>
      <c r="I30" s="29">
        <v>40.33</v>
      </c>
      <c r="J30" s="29">
        <f t="shared" si="7"/>
        <v>1802.9880000000001</v>
      </c>
      <c r="K30" s="29">
        <f t="shared" si="1"/>
        <v>86.6</v>
      </c>
      <c r="L30" s="32">
        <f t="shared" si="0"/>
        <v>512.99999999999989</v>
      </c>
      <c r="M30" s="33">
        <f t="shared" si="2"/>
        <v>40.33</v>
      </c>
    </row>
    <row r="31" spans="1:13" s="7" customFormat="1" x14ac:dyDescent="0.25">
      <c r="A31" s="8">
        <f t="shared" si="8"/>
        <v>30</v>
      </c>
      <c r="B31" s="28" t="s">
        <v>33</v>
      </c>
      <c r="C31" s="29">
        <v>31.5</v>
      </c>
      <c r="D31" s="29">
        <v>9.9499999999999993</v>
      </c>
      <c r="E31" s="29">
        <v>5.8</v>
      </c>
      <c r="F31" s="29">
        <f t="shared" si="6"/>
        <v>313.42499999999995</v>
      </c>
      <c r="G31" s="30"/>
      <c r="H31" s="31">
        <v>542.23</v>
      </c>
      <c r="I31" s="29">
        <v>38.5</v>
      </c>
      <c r="J31" s="29">
        <f t="shared" si="7"/>
        <v>1817.8649999999998</v>
      </c>
      <c r="K31" s="29">
        <f t="shared" si="1"/>
        <v>86.9</v>
      </c>
      <c r="L31" s="32">
        <f t="shared" si="0"/>
        <v>514.5</v>
      </c>
      <c r="M31" s="33">
        <f t="shared" si="2"/>
        <v>38.5</v>
      </c>
    </row>
    <row r="32" spans="1:13" s="7" customFormat="1" x14ac:dyDescent="0.25">
      <c r="A32" s="8">
        <f t="shared" si="8"/>
        <v>31</v>
      </c>
      <c r="B32" s="28" t="s">
        <v>34</v>
      </c>
      <c r="C32" s="29">
        <v>31.55</v>
      </c>
      <c r="D32" s="29">
        <v>10</v>
      </c>
      <c r="E32" s="29">
        <v>5.45</v>
      </c>
      <c r="F32" s="29">
        <f t="shared" si="6"/>
        <v>315.5</v>
      </c>
      <c r="G32" s="30"/>
      <c r="H32" s="31">
        <v>546.57000000000005</v>
      </c>
      <c r="I32" s="29">
        <v>40.549999999999997</v>
      </c>
      <c r="J32" s="29">
        <f t="shared" si="7"/>
        <v>1719.4750000000001</v>
      </c>
      <c r="K32" s="29">
        <f t="shared" si="1"/>
        <v>87.1</v>
      </c>
      <c r="L32" s="32">
        <f t="shared" si="0"/>
        <v>515.5</v>
      </c>
      <c r="M32" s="33">
        <f t="shared" si="2"/>
        <v>40.549999999999997</v>
      </c>
    </row>
    <row r="33" spans="1:13" s="7" customFormat="1" x14ac:dyDescent="0.25">
      <c r="A33" s="8">
        <f t="shared" si="8"/>
        <v>32</v>
      </c>
      <c r="B33" s="28" t="s">
        <v>35</v>
      </c>
      <c r="C33" s="29">
        <v>31.55</v>
      </c>
      <c r="D33" s="29">
        <v>10</v>
      </c>
      <c r="E33" s="29">
        <v>5.45</v>
      </c>
      <c r="F33" s="29">
        <f t="shared" si="6"/>
        <v>315.5</v>
      </c>
      <c r="G33" s="30"/>
      <c r="H33" s="31">
        <v>546.01</v>
      </c>
      <c r="I33" s="29">
        <v>40.549999999999997</v>
      </c>
      <c r="J33" s="29">
        <f t="shared" si="7"/>
        <v>1719.4750000000001</v>
      </c>
      <c r="K33" s="29">
        <f t="shared" si="1"/>
        <v>87.1</v>
      </c>
      <c r="L33" s="32">
        <f t="shared" si="0"/>
        <v>515.5</v>
      </c>
      <c r="M33" s="33">
        <f t="shared" si="2"/>
        <v>40.549999999999997</v>
      </c>
    </row>
    <row r="34" spans="1:13" s="7" customFormat="1" x14ac:dyDescent="0.25">
      <c r="A34" s="8">
        <f t="shared" si="8"/>
        <v>33</v>
      </c>
      <c r="B34" s="20" t="s">
        <v>36</v>
      </c>
      <c r="C34" s="21">
        <v>69.05</v>
      </c>
      <c r="D34" s="21">
        <v>12.05</v>
      </c>
      <c r="E34" s="21">
        <v>15</v>
      </c>
      <c r="F34" s="21">
        <f>C34*D34</f>
        <v>832.05250000000001</v>
      </c>
      <c r="G34" s="22">
        <f t="shared" si="9"/>
        <v>798.7704</v>
      </c>
      <c r="H34" s="26">
        <v>3630.84</v>
      </c>
      <c r="I34" s="21">
        <v>276.17</v>
      </c>
      <c r="J34" s="21">
        <f t="shared" si="7"/>
        <v>12480.7875</v>
      </c>
      <c r="K34" s="21">
        <f t="shared" si="1"/>
        <v>166.2</v>
      </c>
      <c r="L34" s="24">
        <f t="shared" si="0"/>
        <v>911</v>
      </c>
      <c r="M34" s="25">
        <f t="shared" si="2"/>
        <v>1074.9404</v>
      </c>
    </row>
    <row r="35" spans="1:13" s="7" customFormat="1" x14ac:dyDescent="0.25">
      <c r="A35" s="8">
        <f t="shared" si="8"/>
        <v>34</v>
      </c>
      <c r="B35" s="20" t="s">
        <v>37</v>
      </c>
      <c r="C35" s="21">
        <v>79.900000000000006</v>
      </c>
      <c r="D35" s="21">
        <v>12.25</v>
      </c>
      <c r="E35" s="21">
        <v>13.65</v>
      </c>
      <c r="F35" s="21">
        <f t="shared" si="6"/>
        <v>978.77500000000009</v>
      </c>
      <c r="G35" s="22">
        <f t="shared" si="9"/>
        <v>939.62400000000002</v>
      </c>
      <c r="H35" s="26">
        <v>4190.58</v>
      </c>
      <c r="I35" s="21">
        <v>306.89</v>
      </c>
      <c r="J35" s="21">
        <f t="shared" si="7"/>
        <v>13360.278750000001</v>
      </c>
      <c r="K35" s="21">
        <f t="shared" si="1"/>
        <v>188.3</v>
      </c>
      <c r="L35" s="24">
        <f t="shared" si="0"/>
        <v>1021.5</v>
      </c>
      <c r="M35" s="25">
        <f t="shared" si="2"/>
        <v>1246.5140000000001</v>
      </c>
    </row>
    <row r="36" spans="1:13" s="7" customFormat="1" x14ac:dyDescent="0.25">
      <c r="A36" s="8">
        <f t="shared" si="8"/>
        <v>35</v>
      </c>
      <c r="B36" s="20" t="s">
        <v>38</v>
      </c>
      <c r="C36" s="21">
        <v>95.5</v>
      </c>
      <c r="D36" s="21">
        <v>12.4</v>
      </c>
      <c r="E36" s="21">
        <v>13</v>
      </c>
      <c r="F36" s="21">
        <f t="shared" si="6"/>
        <v>1184.2</v>
      </c>
      <c r="G36" s="22">
        <f t="shared" si="9"/>
        <v>1136.8320000000001</v>
      </c>
      <c r="H36" s="26">
        <v>4829.71</v>
      </c>
      <c r="I36" s="21">
        <v>269.95</v>
      </c>
      <c r="J36" s="21">
        <f t="shared" si="7"/>
        <v>15394.6</v>
      </c>
      <c r="K36" s="21">
        <f t="shared" si="1"/>
        <v>219.8</v>
      </c>
      <c r="L36" s="24">
        <f t="shared" si="0"/>
        <v>1178.9999999999998</v>
      </c>
      <c r="M36" s="25">
        <f t="shared" si="2"/>
        <v>1406.7820000000002</v>
      </c>
    </row>
    <row r="37" spans="1:13" s="7" customFormat="1" x14ac:dyDescent="0.25">
      <c r="A37" s="8">
        <f t="shared" si="8"/>
        <v>36</v>
      </c>
      <c r="B37" s="28" t="s">
        <v>39</v>
      </c>
      <c r="C37" s="29">
        <v>31.7</v>
      </c>
      <c r="D37" s="29">
        <v>10</v>
      </c>
      <c r="E37" s="29">
        <v>5.4</v>
      </c>
      <c r="F37" s="29">
        <f t="shared" si="6"/>
        <v>317</v>
      </c>
      <c r="G37" s="30"/>
      <c r="H37" s="31">
        <v>546.21</v>
      </c>
      <c r="I37" s="29">
        <v>30.18</v>
      </c>
      <c r="J37" s="29">
        <f t="shared" si="7"/>
        <v>1711.8000000000002</v>
      </c>
      <c r="K37" s="29">
        <f t="shared" si="1"/>
        <v>87.4</v>
      </c>
      <c r="L37" s="32">
        <f t="shared" si="0"/>
        <v>517</v>
      </c>
      <c r="M37" s="33">
        <f t="shared" si="2"/>
        <v>30.18</v>
      </c>
    </row>
    <row r="38" spans="1:13" s="7" customFormat="1" x14ac:dyDescent="0.25">
      <c r="A38" s="8">
        <f t="shared" si="8"/>
        <v>37</v>
      </c>
      <c r="B38" s="28" t="s">
        <v>40</v>
      </c>
      <c r="C38" s="29">
        <v>31.4</v>
      </c>
      <c r="D38" s="29">
        <v>9.9</v>
      </c>
      <c r="E38" s="29">
        <v>5.5</v>
      </c>
      <c r="F38" s="29">
        <f t="shared" si="6"/>
        <v>310.86</v>
      </c>
      <c r="G38" s="30"/>
      <c r="H38" s="31">
        <v>543.80999999999995</v>
      </c>
      <c r="I38" s="29">
        <v>41.13</v>
      </c>
      <c r="J38" s="29">
        <f t="shared" si="7"/>
        <v>1709.73</v>
      </c>
      <c r="K38" s="29">
        <f t="shared" si="1"/>
        <v>86.6</v>
      </c>
      <c r="L38" s="32">
        <f t="shared" si="0"/>
        <v>512.99999999999989</v>
      </c>
      <c r="M38" s="33">
        <f t="shared" si="2"/>
        <v>41.13</v>
      </c>
    </row>
    <row r="39" spans="1:13" s="7" customFormat="1" ht="15" customHeight="1" x14ac:dyDescent="0.25">
      <c r="A39" s="8">
        <f t="shared" si="8"/>
        <v>38</v>
      </c>
      <c r="B39" s="28" t="s">
        <v>41</v>
      </c>
      <c r="C39" s="29">
        <v>31.4</v>
      </c>
      <c r="D39" s="29">
        <v>9.9</v>
      </c>
      <c r="E39" s="29">
        <v>5.45</v>
      </c>
      <c r="F39" s="29">
        <f t="shared" si="6"/>
        <v>310.86</v>
      </c>
      <c r="G39" s="30"/>
      <c r="H39" s="31">
        <v>551.04</v>
      </c>
      <c r="I39" s="29">
        <v>43.82</v>
      </c>
      <c r="J39" s="29">
        <f t="shared" si="7"/>
        <v>1694.1870000000001</v>
      </c>
      <c r="K39" s="29">
        <f t="shared" si="1"/>
        <v>86.6</v>
      </c>
      <c r="L39" s="32">
        <f t="shared" si="0"/>
        <v>512.99999999999989</v>
      </c>
      <c r="M39" s="33">
        <f t="shared" si="2"/>
        <v>43.82</v>
      </c>
    </row>
    <row r="40" spans="1:13" s="7" customFormat="1" x14ac:dyDescent="0.25">
      <c r="A40" s="8">
        <f t="shared" si="8"/>
        <v>39</v>
      </c>
      <c r="B40" s="28" t="s">
        <v>42</v>
      </c>
      <c r="C40" s="29">
        <v>31.4</v>
      </c>
      <c r="D40" s="29">
        <v>9.9</v>
      </c>
      <c r="E40" s="29">
        <v>5.45</v>
      </c>
      <c r="F40" s="29">
        <f t="shared" si="6"/>
        <v>310.86</v>
      </c>
      <c r="G40" s="30"/>
      <c r="H40" s="31">
        <v>537.85</v>
      </c>
      <c r="I40" s="29">
        <v>43.82</v>
      </c>
      <c r="J40" s="29">
        <f t="shared" si="7"/>
        <v>1694.1870000000001</v>
      </c>
      <c r="K40" s="29">
        <f t="shared" si="1"/>
        <v>86.6</v>
      </c>
      <c r="L40" s="32">
        <f t="shared" si="0"/>
        <v>512.99999999999989</v>
      </c>
      <c r="M40" s="33">
        <f t="shared" si="2"/>
        <v>43.82</v>
      </c>
    </row>
    <row r="41" spans="1:13" s="7" customFormat="1" x14ac:dyDescent="0.25">
      <c r="A41" s="8">
        <f t="shared" si="8"/>
        <v>40</v>
      </c>
      <c r="B41" s="28" t="s">
        <v>43</v>
      </c>
      <c r="C41" s="29">
        <v>31.55</v>
      </c>
      <c r="D41" s="29">
        <v>10</v>
      </c>
      <c r="E41" s="29">
        <v>5.5</v>
      </c>
      <c r="F41" s="29">
        <f t="shared" si="6"/>
        <v>315.5</v>
      </c>
      <c r="G41" s="30"/>
      <c r="H41" s="31">
        <v>558.13</v>
      </c>
      <c r="I41" s="29">
        <v>40.42</v>
      </c>
      <c r="J41" s="29">
        <f t="shared" si="7"/>
        <v>1735.25</v>
      </c>
      <c r="K41" s="29">
        <f t="shared" si="1"/>
        <v>87.1</v>
      </c>
      <c r="L41" s="32">
        <f t="shared" si="0"/>
        <v>515.5</v>
      </c>
      <c r="M41" s="33">
        <f t="shared" si="2"/>
        <v>40.42</v>
      </c>
    </row>
    <row r="42" spans="1:13" s="7" customFormat="1" x14ac:dyDescent="0.25">
      <c r="A42" s="8">
        <f t="shared" si="8"/>
        <v>41</v>
      </c>
      <c r="B42" s="28" t="s">
        <v>44</v>
      </c>
      <c r="C42" s="29">
        <v>31.4</v>
      </c>
      <c r="D42" s="29">
        <v>10</v>
      </c>
      <c r="E42" s="29">
        <v>5.8</v>
      </c>
      <c r="F42" s="29">
        <f t="shared" si="6"/>
        <v>314</v>
      </c>
      <c r="G42" s="30"/>
      <c r="H42" s="31">
        <v>541.63</v>
      </c>
      <c r="I42" s="29">
        <v>40.68</v>
      </c>
      <c r="J42" s="29">
        <f t="shared" si="7"/>
        <v>1821.2</v>
      </c>
      <c r="K42" s="29">
        <f t="shared" si="1"/>
        <v>86.8</v>
      </c>
      <c r="L42" s="32">
        <f t="shared" si="0"/>
        <v>514</v>
      </c>
      <c r="M42" s="33">
        <f t="shared" si="2"/>
        <v>40.68</v>
      </c>
    </row>
    <row r="43" spans="1:13" s="7" customFormat="1" x14ac:dyDescent="0.25">
      <c r="A43" s="8">
        <f t="shared" si="8"/>
        <v>42</v>
      </c>
      <c r="B43" s="20" t="s">
        <v>45</v>
      </c>
      <c r="C43" s="21">
        <v>79.53</v>
      </c>
      <c r="D43" s="21">
        <v>12.5</v>
      </c>
      <c r="E43" s="21">
        <v>11</v>
      </c>
      <c r="F43" s="21">
        <f t="shared" si="6"/>
        <v>994.125</v>
      </c>
      <c r="G43" s="22">
        <f t="shared" si="9"/>
        <v>954.36</v>
      </c>
      <c r="H43" s="26">
        <v>3379.44</v>
      </c>
      <c r="I43" s="21">
        <v>248.15</v>
      </c>
      <c r="J43" s="21">
        <f t="shared" si="7"/>
        <v>10935.375</v>
      </c>
      <c r="K43" s="21">
        <f t="shared" si="1"/>
        <v>188.06</v>
      </c>
      <c r="L43" s="24">
        <f t="shared" si="0"/>
        <v>1020.3</v>
      </c>
      <c r="M43" s="25">
        <f t="shared" si="2"/>
        <v>1202.51</v>
      </c>
    </row>
    <row r="44" spans="1:13" s="7" customFormat="1" x14ac:dyDescent="0.25">
      <c r="A44" s="8">
        <f t="shared" si="8"/>
        <v>43</v>
      </c>
      <c r="B44" s="20" t="s">
        <v>46</v>
      </c>
      <c r="C44" s="21">
        <v>79.900000000000006</v>
      </c>
      <c r="D44" s="21">
        <v>12.25</v>
      </c>
      <c r="E44" s="21">
        <v>13.65</v>
      </c>
      <c r="F44" s="21">
        <f t="shared" si="6"/>
        <v>978.77500000000009</v>
      </c>
      <c r="G44" s="22">
        <f t="shared" si="9"/>
        <v>939.62400000000002</v>
      </c>
      <c r="H44" s="26">
        <v>3567.59</v>
      </c>
      <c r="I44" s="21">
        <v>306.89</v>
      </c>
      <c r="J44" s="21">
        <f t="shared" si="7"/>
        <v>13360.278750000001</v>
      </c>
      <c r="K44" s="21">
        <f t="shared" si="1"/>
        <v>188.3</v>
      </c>
      <c r="L44" s="24">
        <f t="shared" si="0"/>
        <v>1021.5</v>
      </c>
      <c r="M44" s="25">
        <f t="shared" si="2"/>
        <v>1246.5140000000001</v>
      </c>
    </row>
    <row r="45" spans="1:13" s="7" customFormat="1" x14ac:dyDescent="0.25">
      <c r="A45" s="8">
        <f t="shared" si="8"/>
        <v>44</v>
      </c>
      <c r="B45" s="28" t="s">
        <v>47</v>
      </c>
      <c r="C45" s="29">
        <v>53.9</v>
      </c>
      <c r="D45" s="29">
        <v>8.76</v>
      </c>
      <c r="E45" s="29">
        <v>6</v>
      </c>
      <c r="F45" s="29">
        <f t="shared" si="6"/>
        <v>472.16399999999999</v>
      </c>
      <c r="G45" s="30"/>
      <c r="H45" s="31">
        <v>808.09</v>
      </c>
      <c r="I45" s="29">
        <v>86.13</v>
      </c>
      <c r="J45" s="29">
        <f t="shared" si="7"/>
        <v>2832.9839999999999</v>
      </c>
      <c r="K45" s="29">
        <f t="shared" si="1"/>
        <v>129.32</v>
      </c>
      <c r="L45" s="32">
        <f t="shared" si="0"/>
        <v>726.59999999999991</v>
      </c>
      <c r="M45" s="33">
        <f t="shared" si="2"/>
        <v>86.13</v>
      </c>
    </row>
    <row r="46" spans="1:13" s="7" customFormat="1" x14ac:dyDescent="0.25">
      <c r="A46" s="8">
        <f t="shared" si="8"/>
        <v>45</v>
      </c>
      <c r="B46" s="28" t="s">
        <v>48</v>
      </c>
      <c r="C46" s="29">
        <v>53.9</v>
      </c>
      <c r="D46" s="29">
        <v>8.76</v>
      </c>
      <c r="E46" s="29">
        <v>6</v>
      </c>
      <c r="F46" s="29">
        <f t="shared" si="6"/>
        <v>472.16399999999999</v>
      </c>
      <c r="G46" s="30"/>
      <c r="H46" s="31">
        <v>776.5</v>
      </c>
      <c r="I46" s="29">
        <v>86.13</v>
      </c>
      <c r="J46" s="29">
        <f t="shared" si="7"/>
        <v>2832.9839999999999</v>
      </c>
      <c r="K46" s="29">
        <f t="shared" si="1"/>
        <v>129.32</v>
      </c>
      <c r="L46" s="32">
        <f t="shared" si="0"/>
        <v>726.59999999999991</v>
      </c>
      <c r="M46" s="33">
        <f t="shared" si="2"/>
        <v>86.13</v>
      </c>
    </row>
    <row r="47" spans="1:13" s="7" customFormat="1" x14ac:dyDescent="0.25">
      <c r="A47" s="8">
        <f t="shared" si="8"/>
        <v>46</v>
      </c>
      <c r="B47" s="28" t="s">
        <v>49</v>
      </c>
      <c r="C47" s="29">
        <v>54</v>
      </c>
      <c r="D47" s="29">
        <v>8.6</v>
      </c>
      <c r="E47" s="29">
        <v>5.9</v>
      </c>
      <c r="F47" s="29">
        <f t="shared" si="6"/>
        <v>464.4</v>
      </c>
      <c r="G47" s="30"/>
      <c r="H47" s="31">
        <v>738.1</v>
      </c>
      <c r="I47" s="29">
        <v>85.99</v>
      </c>
      <c r="J47" s="29">
        <f t="shared" si="7"/>
        <v>2739.96</v>
      </c>
      <c r="K47" s="29">
        <f t="shared" si="1"/>
        <v>129.19999999999999</v>
      </c>
      <c r="L47" s="32">
        <f t="shared" si="0"/>
        <v>726.00000000000011</v>
      </c>
      <c r="M47" s="33">
        <f t="shared" si="2"/>
        <v>85.99</v>
      </c>
    </row>
    <row r="48" spans="1:13" s="7" customFormat="1" x14ac:dyDescent="0.25">
      <c r="A48" s="8">
        <f t="shared" si="8"/>
        <v>47</v>
      </c>
      <c r="B48" s="28" t="s">
        <v>50</v>
      </c>
      <c r="C48" s="29">
        <v>54.47</v>
      </c>
      <c r="D48" s="29">
        <v>8.5500000000000007</v>
      </c>
      <c r="E48" s="29">
        <v>5.9</v>
      </c>
      <c r="F48" s="29">
        <f t="shared" si="6"/>
        <v>465.71850000000001</v>
      </c>
      <c r="G48" s="30"/>
      <c r="H48" s="31">
        <v>777.05</v>
      </c>
      <c r="I48" s="29">
        <v>87.69</v>
      </c>
      <c r="J48" s="29">
        <f t="shared" si="7"/>
        <v>2747.7391500000003</v>
      </c>
      <c r="K48" s="29">
        <f t="shared" si="1"/>
        <v>130.04</v>
      </c>
      <c r="L48" s="32">
        <f t="shared" si="0"/>
        <v>730.2</v>
      </c>
      <c r="M48" s="33">
        <f t="shared" si="2"/>
        <v>87.69</v>
      </c>
    </row>
    <row r="49" spans="1:13" s="7" customFormat="1" x14ac:dyDescent="0.25">
      <c r="A49" s="8">
        <f t="shared" si="8"/>
        <v>48</v>
      </c>
      <c r="B49" s="28" t="s">
        <v>51</v>
      </c>
      <c r="C49" s="29">
        <v>54.55</v>
      </c>
      <c r="D49" s="29">
        <v>8.85</v>
      </c>
      <c r="E49" s="29">
        <v>5.9</v>
      </c>
      <c r="F49" s="29">
        <f t="shared" si="6"/>
        <v>482.76749999999993</v>
      </c>
      <c r="G49" s="30"/>
      <c r="H49" s="31">
        <v>530.83000000000004</v>
      </c>
      <c r="I49" s="29">
        <v>87.22</v>
      </c>
      <c r="J49" s="29">
        <f t="shared" si="7"/>
        <v>2848.3282499999996</v>
      </c>
      <c r="K49" s="29">
        <f t="shared" si="1"/>
        <v>130.79999999999998</v>
      </c>
      <c r="L49" s="32">
        <f t="shared" si="0"/>
        <v>734</v>
      </c>
      <c r="M49" s="33">
        <f t="shared" si="2"/>
        <v>87.22</v>
      </c>
    </row>
    <row r="50" spans="1:13" s="7" customFormat="1" x14ac:dyDescent="0.25">
      <c r="A50" s="8">
        <f t="shared" si="8"/>
        <v>49</v>
      </c>
      <c r="B50" s="28" t="s">
        <v>52</v>
      </c>
      <c r="C50" s="29">
        <v>34.200000000000003</v>
      </c>
      <c r="D50" s="29">
        <v>8.9</v>
      </c>
      <c r="E50" s="29">
        <v>5.6</v>
      </c>
      <c r="F50" s="29">
        <f t="shared" si="6"/>
        <v>304.38000000000005</v>
      </c>
      <c r="G50" s="30"/>
      <c r="H50" s="31">
        <v>534.9</v>
      </c>
      <c r="I50" s="29">
        <v>59.4</v>
      </c>
      <c r="J50" s="29">
        <f t="shared" si="7"/>
        <v>1704.5280000000002</v>
      </c>
      <c r="K50" s="29">
        <f t="shared" si="1"/>
        <v>90.2</v>
      </c>
      <c r="L50" s="32">
        <f t="shared" si="0"/>
        <v>531</v>
      </c>
      <c r="M50" s="33">
        <f t="shared" si="2"/>
        <v>59.4</v>
      </c>
    </row>
    <row r="51" spans="1:13" s="7" customFormat="1" x14ac:dyDescent="0.25">
      <c r="A51" s="8">
        <f t="shared" si="8"/>
        <v>50</v>
      </c>
      <c r="B51" s="28" t="s">
        <v>53</v>
      </c>
      <c r="C51" s="29">
        <v>31.33</v>
      </c>
      <c r="D51" s="29">
        <v>9.82</v>
      </c>
      <c r="E51" s="29">
        <v>5.4</v>
      </c>
      <c r="F51" s="29">
        <f t="shared" si="6"/>
        <v>307.66059999999999</v>
      </c>
      <c r="G51" s="30"/>
      <c r="H51" s="31">
        <v>533.03</v>
      </c>
      <c r="I51" s="29">
        <v>41.13</v>
      </c>
      <c r="J51" s="29">
        <f t="shared" si="7"/>
        <v>1661.36724</v>
      </c>
      <c r="K51" s="29">
        <f t="shared" si="1"/>
        <v>86.3</v>
      </c>
      <c r="L51" s="32">
        <f t="shared" si="0"/>
        <v>511.49999999999994</v>
      </c>
      <c r="M51" s="33">
        <f t="shared" si="2"/>
        <v>41.13</v>
      </c>
    </row>
    <row r="52" spans="1:13" s="7" customFormat="1" x14ac:dyDescent="0.25">
      <c r="A52" s="8">
        <f t="shared" si="8"/>
        <v>51</v>
      </c>
      <c r="B52" s="28" t="s">
        <v>54</v>
      </c>
      <c r="C52" s="29">
        <v>31.4</v>
      </c>
      <c r="D52" s="29">
        <v>9.9499999999999993</v>
      </c>
      <c r="E52" s="29">
        <v>4.8600000000000003</v>
      </c>
      <c r="F52" s="29">
        <f t="shared" si="6"/>
        <v>312.42999999999995</v>
      </c>
      <c r="G52" s="30"/>
      <c r="H52" s="31">
        <v>544.91999999999996</v>
      </c>
      <c r="I52" s="29">
        <v>41.18</v>
      </c>
      <c r="J52" s="29">
        <f t="shared" si="7"/>
        <v>1518.4097999999999</v>
      </c>
      <c r="K52" s="29">
        <f t="shared" si="1"/>
        <v>86.699999999999989</v>
      </c>
      <c r="L52" s="32">
        <f t="shared" si="0"/>
        <v>513.5</v>
      </c>
      <c r="M52" s="33">
        <f t="shared" si="2"/>
        <v>41.18</v>
      </c>
    </row>
    <row r="53" spans="1:13" s="7" customFormat="1" x14ac:dyDescent="0.25">
      <c r="A53" s="8">
        <f t="shared" si="8"/>
        <v>52</v>
      </c>
      <c r="B53" s="28" t="s">
        <v>55</v>
      </c>
      <c r="C53" s="29">
        <v>31.3</v>
      </c>
      <c r="D53" s="29">
        <v>9.9499999999999993</v>
      </c>
      <c r="E53" s="29">
        <v>5.4</v>
      </c>
      <c r="F53" s="29">
        <f t="shared" si="6"/>
        <v>311.435</v>
      </c>
      <c r="G53" s="30"/>
      <c r="H53" s="31">
        <v>541.29999999999995</v>
      </c>
      <c r="I53" s="29">
        <v>41.33</v>
      </c>
      <c r="J53" s="29">
        <f t="shared" si="7"/>
        <v>1681.749</v>
      </c>
      <c r="K53" s="29">
        <f t="shared" si="1"/>
        <v>86.5</v>
      </c>
      <c r="L53" s="32">
        <f t="shared" si="0"/>
        <v>512.5</v>
      </c>
      <c r="M53" s="33">
        <f t="shared" si="2"/>
        <v>41.33</v>
      </c>
    </row>
    <row r="54" spans="1:13" s="7" customFormat="1" x14ac:dyDescent="0.25">
      <c r="A54" s="8">
        <f t="shared" si="8"/>
        <v>53</v>
      </c>
      <c r="B54" s="20" t="s">
        <v>56</v>
      </c>
      <c r="C54" s="21">
        <v>80.16</v>
      </c>
      <c r="D54" s="21">
        <v>12.3</v>
      </c>
      <c r="E54" s="21">
        <v>11</v>
      </c>
      <c r="F54" s="21">
        <f t="shared" si="6"/>
        <v>985.96799999999996</v>
      </c>
      <c r="G54" s="22">
        <f t="shared" si="9"/>
        <v>946.52927999999997</v>
      </c>
      <c r="H54" s="26">
        <v>3353.79</v>
      </c>
      <c r="I54" s="21">
        <v>246.18</v>
      </c>
      <c r="J54" s="21">
        <f t="shared" si="7"/>
        <v>10845.647999999999</v>
      </c>
      <c r="K54" s="21">
        <f t="shared" si="1"/>
        <v>188.92</v>
      </c>
      <c r="L54" s="24">
        <f t="shared" si="0"/>
        <v>1024.5999999999999</v>
      </c>
      <c r="M54" s="25">
        <f t="shared" si="2"/>
        <v>1192.70928</v>
      </c>
    </row>
    <row r="55" spans="1:13" x14ac:dyDescent="0.25">
      <c r="A55" s="8">
        <f t="shared" si="8"/>
        <v>54</v>
      </c>
      <c r="B55" s="20" t="s">
        <v>57</v>
      </c>
      <c r="C55" s="21">
        <v>66.599999999999994</v>
      </c>
      <c r="D55" s="21">
        <v>13.25</v>
      </c>
      <c r="E55" s="21">
        <v>12.76</v>
      </c>
      <c r="F55" s="21">
        <f t="shared" si="6"/>
        <v>882.44999999999993</v>
      </c>
      <c r="G55" s="21">
        <f t="shared" si="9"/>
        <v>847.15199999999993</v>
      </c>
      <c r="H55" s="26">
        <v>3160.32</v>
      </c>
      <c r="I55" s="21">
        <v>355.06</v>
      </c>
      <c r="J55" s="21">
        <f t="shared" si="7"/>
        <v>11260.061999999998</v>
      </c>
      <c r="K55" s="21">
        <f t="shared" si="1"/>
        <v>163.69999999999999</v>
      </c>
      <c r="L55" s="21">
        <f t="shared" si="0"/>
        <v>898.49999999999989</v>
      </c>
      <c r="M55" s="25">
        <f t="shared" si="2"/>
        <v>1202.212</v>
      </c>
    </row>
    <row r="56" spans="1:13" x14ac:dyDescent="0.25">
      <c r="A56" s="8">
        <f t="shared" si="8"/>
        <v>55</v>
      </c>
      <c r="B56" s="20" t="s">
        <v>58</v>
      </c>
      <c r="C56" s="21">
        <v>66.599999999999994</v>
      </c>
      <c r="D56" s="21">
        <v>13.25</v>
      </c>
      <c r="E56" s="21">
        <v>14.1</v>
      </c>
      <c r="F56" s="21">
        <f t="shared" ref="F56" si="10">C56*D56</f>
        <v>882.44999999999993</v>
      </c>
      <c r="G56" s="21">
        <f t="shared" ref="G56" si="11">F56*96%</f>
        <v>847.15199999999993</v>
      </c>
      <c r="H56" s="26">
        <v>3209.77</v>
      </c>
      <c r="I56" s="21">
        <v>375.02</v>
      </c>
      <c r="J56" s="21">
        <f t="shared" ref="J56" si="12">C56*D56*E56</f>
        <v>12442.544999999998</v>
      </c>
      <c r="K56" s="21">
        <f t="shared" ref="K56" si="13">(C56+2)*2+D56*2</f>
        <v>163.69999999999999</v>
      </c>
      <c r="L56" s="21">
        <f t="shared" si="0"/>
        <v>898.49999999999989</v>
      </c>
      <c r="M56" s="25">
        <f t="shared" ref="M56" si="14">G56+I56</f>
        <v>1222.172</v>
      </c>
    </row>
    <row r="57" spans="1:13" ht="16.5" thickBot="1" x14ac:dyDescent="0.3">
      <c r="A57" s="9">
        <f t="shared" si="8"/>
        <v>56</v>
      </c>
      <c r="B57" s="34" t="s">
        <v>72</v>
      </c>
      <c r="C57" s="35">
        <v>42.22</v>
      </c>
      <c r="D57" s="35">
        <v>14.96</v>
      </c>
      <c r="E57" s="35">
        <v>9.3000000000000007</v>
      </c>
      <c r="F57" s="35">
        <f t="shared" si="6"/>
        <v>631.61120000000005</v>
      </c>
      <c r="G57" s="35">
        <f t="shared" si="9"/>
        <v>606.34675200000004</v>
      </c>
      <c r="H57" s="36">
        <v>1439.7</v>
      </c>
      <c r="I57" s="35">
        <v>211.4</v>
      </c>
      <c r="J57" s="35">
        <f t="shared" si="7"/>
        <v>5873.9841600000009</v>
      </c>
      <c r="K57" s="35">
        <f t="shared" si="1"/>
        <v>118.36</v>
      </c>
      <c r="L57" s="35">
        <f t="shared" ref="L57" si="15">(C57+10)*(D57+10)-F57</f>
        <v>671.8</v>
      </c>
      <c r="M57" s="37">
        <f t="shared" si="2"/>
        <v>817.74675200000001</v>
      </c>
    </row>
    <row r="58" spans="1:13" ht="16.5" hidden="1" thickTop="1" x14ac:dyDescent="0.25">
      <c r="A58" s="10"/>
    </row>
    <row r="59" spans="1:13" ht="16.5" hidden="1" thickBot="1" x14ac:dyDescent="0.3"/>
    <row r="60" spans="1:13" ht="17.25" hidden="1" thickTop="1" thickBot="1" x14ac:dyDescent="0.3">
      <c r="B60" s="41" t="s">
        <v>67</v>
      </c>
      <c r="C60" s="39"/>
      <c r="D60" s="39"/>
      <c r="E60" s="39"/>
      <c r="F60" s="45">
        <v>1</v>
      </c>
      <c r="G60" s="38"/>
    </row>
    <row r="61" spans="1:13" ht="17.25" hidden="1" thickTop="1" thickBot="1" x14ac:dyDescent="0.3">
      <c r="B61" s="39"/>
      <c r="C61" s="39"/>
      <c r="D61" s="39"/>
      <c r="E61" s="39"/>
      <c r="F61" s="46"/>
      <c r="G61" s="38"/>
    </row>
    <row r="62" spans="1:13" ht="17.25" hidden="1" thickTop="1" thickBot="1" x14ac:dyDescent="0.3">
      <c r="B62" s="42" t="s">
        <v>68</v>
      </c>
      <c r="C62" s="39"/>
      <c r="D62" s="39"/>
      <c r="E62" s="39"/>
      <c r="F62" s="47">
        <v>2</v>
      </c>
      <c r="G62" s="38"/>
    </row>
    <row r="63" spans="1:13" ht="17.25" hidden="1" thickTop="1" thickBot="1" x14ac:dyDescent="0.3">
      <c r="B63" s="39"/>
      <c r="C63" s="39"/>
      <c r="D63" s="39"/>
      <c r="E63" s="39"/>
      <c r="F63" s="46"/>
      <c r="G63" s="38"/>
    </row>
    <row r="64" spans="1:13" ht="17.25" hidden="1" thickTop="1" thickBot="1" x14ac:dyDescent="0.3">
      <c r="B64" s="43" t="s">
        <v>69</v>
      </c>
      <c r="C64" s="39"/>
      <c r="D64" s="39"/>
      <c r="E64" s="39"/>
      <c r="F64" s="48">
        <v>3</v>
      </c>
      <c r="G64" s="38"/>
    </row>
    <row r="65" spans="2:6" ht="17.25" hidden="1" thickTop="1" thickBot="1" x14ac:dyDescent="0.3">
      <c r="B65" s="10"/>
      <c r="C65" s="10"/>
      <c r="D65" s="10"/>
      <c r="E65" s="10"/>
      <c r="F65" s="10"/>
    </row>
    <row r="66" spans="2:6" ht="17.25" hidden="1" thickTop="1" thickBot="1" x14ac:dyDescent="0.3">
      <c r="B66" s="44" t="s">
        <v>70</v>
      </c>
      <c r="C66" s="40"/>
      <c r="D66" s="40"/>
      <c r="E66" s="40"/>
      <c r="F66" s="49">
        <v>4</v>
      </c>
    </row>
    <row r="67" spans="2:6" ht="16.5" hidden="1" thickTop="1" x14ac:dyDescent="0.25"/>
    <row r="68" spans="2:6" ht="16.5" thickTop="1" x14ac:dyDescent="0.25"/>
  </sheetData>
  <sheetProtection algorithmName="SHA-512" hashValue="jbQjAOzr8BxaFngmhNFK42OVkseiAbtWf6lvYrlF/cgw4rk42KALt/yA/jI4f20P/JPYhH29RVnHOmDq8Z73og==" saltValue="jfXEaKbJaPcfqnWW0HRomg==" spinCount="100000" sheet="1" formatCells="0" formatColumns="0" formatRows="0" insertColumns="0" insertRows="0" insertHyperlinks="0" deleteColumns="0" deleteRows="0" sort="0" autoFilter="0" pivotTables="0"/>
  <printOptions horizontalCentered="1" verticalCentered="1"/>
  <pageMargins left="0" right="0" top="0" bottom="0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Tekhchast</dc:creator>
  <cp:lastModifiedBy>Tekhchast</cp:lastModifiedBy>
  <cp:lastPrinted>2019-03-22T01:07:28Z</cp:lastPrinted>
  <dcterms:created xsi:type="dcterms:W3CDTF">2019-03-22T00:40:43Z</dcterms:created>
  <dcterms:modified xsi:type="dcterms:W3CDTF">2019-07-17T01:52:02Z</dcterms:modified>
</cp:coreProperties>
</file>